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nipataruedi\Desktop\"/>
    </mc:Choice>
  </mc:AlternateContent>
  <xr:revisionPtr revIDLastSave="0" documentId="8_{A64C16A4-0445-4BEA-8820-6146D740C8EE}" xr6:coauthVersionLast="47" xr6:coauthVersionMax="47" xr10:uidLastSave="{00000000-0000-0000-0000-000000000000}"/>
  <bookViews>
    <workbookView xWindow="-19752" yWindow="3096" windowWidth="17280" windowHeight="8964" xr2:uid="{00000000-000D-0000-FFFF-FFFF00000000}"/>
  </bookViews>
  <sheets>
    <sheet name="Sheet1" sheetId="1" r:id="rId1"/>
  </sheets>
  <calcPr calcId="191029" concurrentCalc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F12" i="1"/>
  <c r="G12" i="1"/>
  <c r="M22" i="1"/>
  <c r="G34" i="1"/>
  <c r="M10" i="1"/>
  <c r="M16" i="1"/>
  <c r="D34" i="1"/>
  <c r="J10" i="1"/>
  <c r="J16" i="1"/>
  <c r="E34" i="1"/>
  <c r="K10" i="1"/>
  <c r="K16" i="1"/>
  <c r="F34" i="1"/>
  <c r="L10" i="1"/>
  <c r="L16" i="1"/>
  <c r="C34" i="1"/>
  <c r="I10" i="1"/>
  <c r="I16" i="1"/>
  <c r="E12" i="1"/>
  <c r="C18" i="1"/>
  <c r="G19" i="1"/>
  <c r="D35" i="1"/>
  <c r="D36" i="1"/>
  <c r="D43" i="1"/>
  <c r="D44" i="1"/>
  <c r="D45" i="1"/>
  <c r="E35" i="1"/>
  <c r="E36" i="1"/>
  <c r="E43" i="1"/>
  <c r="E44" i="1"/>
  <c r="E45" i="1"/>
  <c r="F35" i="1"/>
  <c r="F36" i="1"/>
  <c r="F43" i="1"/>
  <c r="F44" i="1"/>
  <c r="F45" i="1"/>
  <c r="G35" i="1"/>
  <c r="G36" i="1"/>
  <c r="G43" i="1"/>
  <c r="G44" i="1"/>
  <c r="G45" i="1"/>
  <c r="C35" i="1"/>
  <c r="C36" i="1"/>
  <c r="C43" i="1"/>
  <c r="C44" i="1"/>
  <c r="C45" i="1"/>
  <c r="L22" i="1"/>
  <c r="K22" i="1"/>
  <c r="J22" i="1"/>
  <c r="I22" i="1"/>
</calcChain>
</file>

<file path=xl/sharedStrings.xml><?xml version="1.0" encoding="utf-8"?>
<sst xmlns="http://schemas.openxmlformats.org/spreadsheetml/2006/main" count="90" uniqueCount="40">
  <si>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</si>
  <si>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</si>
  <si>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</si>
  <si>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</si>
  <si>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</si>
  <si>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</si>
  <si>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Tons of Rock Crushed</t>
  </si>
  <si>
    <t>Rock Crushing Emissions</t>
  </si>
  <si>
    <t>Diesel Emissions</t>
  </si>
  <si>
    <t>CO</t>
  </si>
  <si>
    <t>NOx</t>
  </si>
  <si>
    <t>SO2</t>
  </si>
  <si>
    <t>VOC</t>
  </si>
  <si>
    <t>PM-10</t>
  </si>
  <si>
    <t>Hours of Operation</t>
  </si>
  <si>
    <t>Tons of PM-10 Emissions</t>
  </si>
  <si>
    <t>Type of Crushing</t>
  </si>
  <si>
    <t>Pollutant</t>
  </si>
  <si>
    <t>Rock Crushing Emissions Calculation:  E = (EF x tons of rock crushed) / 2000 lbs per ton</t>
  </si>
  <si>
    <t>Diesel Emissions Calculation:  E = (EF x Hours of Operation x Rated Capacity) / 2000 lbs per ton</t>
  </si>
  <si>
    <t>Number of Conveyors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</si>
  <si>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</si>
  <si>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</si>
  <si>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</si>
  <si>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</si>
  <si>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</si>
  <si>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</si>
  <si>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</si>
  <si>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</si>
  <si>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</si>
  <si>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</si>
  <si>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</si>
  <si>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*Fill in the Blank</t>
  </si>
  <si>
    <t>Total PM-10 Rock Crushing =</t>
  </si>
  <si>
    <t>Pollutant Emission Factors</t>
  </si>
  <si>
    <t>Conveyor Transfer Point Emissions Calculation:  E = [((1.3407 x NoC) +1) x 0.0011 x tons of rock crushed] /2000 lbs per ton</t>
  </si>
  <si>
    <r>
      <t xml:space="preserve">Assessable Emissions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</si>
  <si>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Assessable Emissions
</t>
    </r>
    <r>
      <rPr>
        <b/>
        <sz val="16"/>
        <color theme="1"/>
        <rFont val="Calibri"/>
        <family val="2"/>
        <scheme val="minor"/>
      </rPr>
      <t>(Non-Road Diesel Engines)</t>
    </r>
  </si>
  <si>
    <t>Total Emissions (tons)</t>
  </si>
  <si>
    <t>Assessable Emissions Spreadsheet for Rock Crushers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</si>
</sst>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0000"/>
    <numFmt numFmtId="167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1" fontId="0" fillId="2" borderId="4" xfId="0" applyNumberFormat="1" applyFill="1" applyBorder="1" applyAlignment="1">
      <alignment horizontal="left" vertical="center"/>
    </xf>
    <xf numFmtId="2" fontId="0" fillId="3" borderId="0" xfId="0" applyNumberFormat="1" applyFill="1" applyAlignment="1">
      <alignment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21" xfId="0" applyNumberFormat="1" applyFont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1" fontId="0" fillId="2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left" vertical="center"/>
    </xf>
    <xf numFmtId="2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1" fillId="0" borderId="20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7" xfId="0" applyNumberFormat="1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2" fontId="1" fillId="4" borderId="15" xfId="0" applyNumberFormat="1" applyFont="1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tabSelected="1" workbookViewId="0">
      <selection activeCell="O14" sqref="O14"/>
    </sheetView>
  </sheetViews>
  <sheetFormatPr defaultRowHeight="14.4" x14ac:dyDescent="0.3"/>
  <cols>
    <col min="1" max="1" width="1.6640625" customWidth="1"/>
    <col min="2" max="2" width="24.5546875" customWidth="1"/>
    <col min="3" max="3" width="15.6640625" customWidth="1"/>
    <col min="4" max="4" width="24.109375" customWidth="1"/>
    <col min="5" max="5" width="10.88671875" customWidth="1"/>
    <col min="6" max="6" width="24.44140625" customWidth="1"/>
    <col min="7" max="7" width="19.6640625" customWidth="1"/>
    <col min="8" max="8" width="2.109375" customWidth="1"/>
    <col min="9" max="9" width="8.109375" customWidth="1"/>
    <col min="10" max="10" width="8" customWidth="1"/>
    <col min="11" max="11" width="7.6640625" customWidth="1"/>
    <col min="12" max="12" width="8.44140625" customWidth="1"/>
    <col min="13" max="13" width="8.33203125" customWidth="1"/>
  </cols>
  <sheetData>
    <row r="1" spans="2:15" x14ac:dyDescent="0.3">
      <c r="B1" s="75" t="s">
        <v>39</v>
      </c>
      <c r="C1" s="76"/>
      <c r="D1" s="76"/>
      <c r="E1" s="76"/>
      <c r="F1" s="76"/>
      <c r="G1" s="76"/>
    </row>
    <row r="2" spans="2:15" x14ac:dyDescent="0.3">
      <c r="B2" s="76"/>
      <c r="C2" s="76"/>
      <c r="D2" s="76"/>
      <c r="E2" s="76"/>
      <c r="F2" s="76"/>
      <c r="G2" s="76"/>
    </row>
    <row r="3" spans="2:15" ht="9.75" customHeight="1" x14ac:dyDescent="0.3"/>
    <row r="4" spans="2:15" ht="23.4" x14ac:dyDescent="0.3">
      <c r="B4" s="90" t="s">
        <v>7</v>
      </c>
      <c r="C4" s="90"/>
      <c r="D4" s="90"/>
      <c r="E4" s="90"/>
      <c r="F4" s="90"/>
      <c r="G4" s="90"/>
    </row>
    <row r="5" spans="2:15" ht="7.2" customHeight="1" thickBot="1" x14ac:dyDescent="0.35"/>
    <row r="6" spans="2:15" ht="29.4" thickBot="1" x14ac:dyDescent="0.35">
      <c r="B6" s="1" t="s">
        <v>16</v>
      </c>
      <c r="C6" s="2" t="s">
        <v>0</v>
      </c>
      <c r="D6" s="2" t="s">
        <v>1</v>
      </c>
      <c r="E6" s="2" t="s">
        <v>2</v>
      </c>
      <c r="F6" s="2" t="s">
        <v>3</v>
      </c>
      <c r="G6" s="3" t="s">
        <v>4</v>
      </c>
      <c r="H6" s="4"/>
      <c r="I6" s="77" t="s">
        <v>32</v>
      </c>
      <c r="J6" s="78"/>
      <c r="K6" s="78"/>
      <c r="L6" s="78"/>
      <c r="M6" s="79"/>
      <c r="N6" s="4"/>
      <c r="O6" s="4"/>
    </row>
    <row r="7" spans="2:15" ht="15" thickBot="1" x14ac:dyDescent="0.35">
      <c r="B7" s="5" t="s">
        <v>5</v>
      </c>
      <c r="C7" s="6">
        <v>2.3999999999999998E-3</v>
      </c>
      <c r="D7" s="6">
        <v>1.4999999999999999E-2</v>
      </c>
      <c r="E7" s="6">
        <v>8.6999999999999994E-3</v>
      </c>
      <c r="F7" s="6">
        <v>7.1999999999999995E-2</v>
      </c>
      <c r="G7" s="7">
        <v>0.05</v>
      </c>
      <c r="H7" s="8"/>
      <c r="I7" s="8"/>
      <c r="J7" s="8"/>
      <c r="K7" s="8"/>
      <c r="L7" s="8"/>
      <c r="M7" s="8"/>
      <c r="N7" s="4"/>
      <c r="O7" s="4"/>
    </row>
    <row r="8" spans="2:15" ht="23.4" x14ac:dyDescent="0.3">
      <c r="B8" s="9" t="s">
        <v>6</v>
      </c>
      <c r="C8" s="10"/>
      <c r="D8" s="10"/>
      <c r="E8" s="10"/>
      <c r="F8" s="10"/>
      <c r="G8" s="10"/>
      <c r="H8" s="8"/>
      <c r="I8" s="80" t="s">
        <v>38</v>
      </c>
      <c r="J8" s="81"/>
      <c r="K8" s="81"/>
      <c r="L8" s="81"/>
      <c r="M8" s="82"/>
      <c r="N8" s="4"/>
      <c r="O8" s="4"/>
    </row>
    <row r="9" spans="2:15" ht="15" thickBot="1" x14ac:dyDescent="0.35">
      <c r="B9" s="8"/>
      <c r="C9" s="11"/>
      <c r="D9" s="8"/>
      <c r="E9" s="8"/>
      <c r="F9" s="8"/>
      <c r="G9" s="8"/>
      <c r="H9" s="8"/>
      <c r="I9" s="12" t="s">
        <v>9</v>
      </c>
      <c r="J9" s="13" t="s">
        <v>10</v>
      </c>
      <c r="K9" s="13" t="s">
        <v>11</v>
      </c>
      <c r="L9" s="13" t="s">
        <v>12</v>
      </c>
      <c r="M9" s="14" t="s">
        <v>13</v>
      </c>
      <c r="N9" s="4"/>
      <c r="O9" s="4"/>
    </row>
    <row r="10" spans="2:15" ht="15" thickBot="1" x14ac:dyDescent="0.35">
      <c r="B10" s="92" t="s">
        <v>18</v>
      </c>
      <c r="C10" s="93"/>
      <c r="D10" s="93"/>
      <c r="E10" s="93"/>
      <c r="F10" s="93"/>
      <c r="G10" s="94"/>
      <c r="H10" s="8"/>
      <c r="I10" s="15">
        <f>C34+C35+C36+C43+C44+C45</f>
        <v>0</v>
      </c>
      <c r="J10" s="16">
        <f>D34+D35+D36+D43+D44+D45</f>
        <v>0</v>
      </c>
      <c r="K10" s="16">
        <f>E34+E35+E36+E43+E44+E45</f>
        <v>0</v>
      </c>
      <c r="L10" s="16">
        <f>F34+F35+F36+F43+F44+F45</f>
        <v>0</v>
      </c>
      <c r="M10" s="17">
        <f>G34+G35+G36+G43+G44+G45+C12+D12+E12+F12+G12+C18</f>
        <v>0</v>
      </c>
      <c r="N10" s="4"/>
      <c r="O10" s="4"/>
    </row>
    <row r="11" spans="2:15" ht="29.4" thickBot="1" x14ac:dyDescent="0.35">
      <c r="B11" s="18" t="s">
        <v>16</v>
      </c>
      <c r="C11" s="19" t="s">
        <v>0</v>
      </c>
      <c r="D11" s="19" t="s">
        <v>1</v>
      </c>
      <c r="E11" s="19" t="s">
        <v>2</v>
      </c>
      <c r="F11" s="19" t="s">
        <v>3</v>
      </c>
      <c r="G11" s="20" t="s">
        <v>4</v>
      </c>
      <c r="H11" s="8"/>
      <c r="I11" s="21"/>
      <c r="J11" s="21"/>
      <c r="K11" s="21"/>
      <c r="L11" s="21"/>
      <c r="M11" s="21"/>
      <c r="N11" s="4"/>
      <c r="O11" s="4"/>
    </row>
    <row r="12" spans="2:15" ht="15" thickBot="1" x14ac:dyDescent="0.35">
      <c r="B12" s="22" t="s">
        <v>15</v>
      </c>
      <c r="C12" s="23">
        <f>(C7*C8)/2000</f>
        <v>0</v>
      </c>
      <c r="D12" s="23">
        <f>(D7*D8)/2000</f>
        <v>0</v>
      </c>
      <c r="E12" s="23">
        <f>(E7*E8)/2000</f>
        <v>0</v>
      </c>
      <c r="F12" s="23">
        <f>(F7*F8)/2000</f>
        <v>0</v>
      </c>
      <c r="G12" s="23">
        <f>(G7*G8)/2000</f>
        <v>0</v>
      </c>
      <c r="H12" s="8"/>
      <c r="I12" s="21"/>
      <c r="J12" s="21"/>
      <c r="K12" s="21"/>
      <c r="L12" s="21"/>
      <c r="M12" s="21"/>
      <c r="N12" s="4"/>
      <c r="O12" s="4"/>
    </row>
    <row r="13" spans="2:15" ht="15.75" customHeight="1" thickBot="1" x14ac:dyDescent="0.35">
      <c r="B13" s="8"/>
      <c r="C13" s="8"/>
      <c r="D13" s="8"/>
      <c r="E13" s="8"/>
      <c r="F13" s="8"/>
      <c r="G13" s="8"/>
      <c r="H13" s="8"/>
      <c r="I13" s="69" t="s">
        <v>36</v>
      </c>
      <c r="J13" s="70"/>
      <c r="K13" s="70"/>
      <c r="L13" s="70"/>
      <c r="M13" s="71"/>
      <c r="N13" s="4"/>
      <c r="O13" s="4"/>
    </row>
    <row r="14" spans="2:15" ht="25.5" customHeight="1" x14ac:dyDescent="0.3">
      <c r="B14" s="24" t="s">
        <v>20</v>
      </c>
      <c r="C14" s="25"/>
      <c r="D14" s="8"/>
      <c r="E14" s="8"/>
      <c r="F14" s="8"/>
      <c r="G14" s="8"/>
      <c r="H14" s="8"/>
      <c r="I14" s="72"/>
      <c r="J14" s="73"/>
      <c r="K14" s="73"/>
      <c r="L14" s="73"/>
      <c r="M14" s="74"/>
      <c r="N14" s="26"/>
      <c r="O14" s="4"/>
    </row>
    <row r="15" spans="2:15" ht="20.399999999999999" customHeight="1" thickBot="1" x14ac:dyDescent="0.35">
      <c r="B15" s="5" t="s">
        <v>6</v>
      </c>
      <c r="C15" s="54"/>
      <c r="D15" s="8"/>
      <c r="E15" s="8"/>
      <c r="F15" s="8"/>
      <c r="G15" s="8"/>
      <c r="H15" s="8"/>
      <c r="I15" s="12" t="s">
        <v>9</v>
      </c>
      <c r="J15" s="13" t="s">
        <v>10</v>
      </c>
      <c r="K15" s="13" t="s">
        <v>11</v>
      </c>
      <c r="L15" s="13" t="s">
        <v>12</v>
      </c>
      <c r="M15" s="60" t="s">
        <v>13</v>
      </c>
      <c r="N15" s="26"/>
      <c r="O15" s="4"/>
    </row>
    <row r="16" spans="2:15" ht="15" thickBot="1" x14ac:dyDescent="0.35">
      <c r="B16" s="8"/>
      <c r="C16" s="8"/>
      <c r="D16" s="8"/>
      <c r="E16" s="8"/>
      <c r="F16" s="8"/>
      <c r="G16" s="8"/>
      <c r="H16" s="8"/>
      <c r="I16" s="15">
        <f>I10</f>
        <v>0</v>
      </c>
      <c r="J16" s="15">
        <f t="shared" ref="J16:L16" si="0">J10</f>
        <v>0</v>
      </c>
      <c r="K16" s="15">
        <f t="shared" si="0"/>
        <v>0</v>
      </c>
      <c r="L16" s="15">
        <f t="shared" si="0"/>
        <v>0</v>
      </c>
      <c r="M16" s="66">
        <f>M10</f>
        <v>0</v>
      </c>
      <c r="N16" s="4"/>
      <c r="O16" s="4"/>
    </row>
    <row r="17" spans="2:15" ht="15" customHeight="1" x14ac:dyDescent="0.3">
      <c r="B17" s="95" t="s">
        <v>35</v>
      </c>
      <c r="C17" s="96"/>
      <c r="D17" s="96"/>
      <c r="E17" s="96"/>
      <c r="F17" s="96"/>
      <c r="G17" s="97"/>
      <c r="H17" s="8"/>
      <c r="I17" s="67"/>
      <c r="J17" s="68"/>
      <c r="K17" s="68"/>
      <c r="L17" s="68"/>
      <c r="M17" s="68"/>
      <c r="N17" s="4"/>
      <c r="O17" s="4"/>
    </row>
    <row r="18" spans="2:15" ht="15" customHeight="1" thickBot="1" x14ac:dyDescent="0.35">
      <c r="B18" s="9" t="s">
        <v>15</v>
      </c>
      <c r="C18" s="13">
        <f>((1.3407*C14)+1)*0.0011*C15/2000</f>
        <v>0</v>
      </c>
      <c r="D18" s="27"/>
      <c r="E18" s="27"/>
      <c r="F18" s="27"/>
      <c r="G18" s="27"/>
      <c r="H18" s="8"/>
      <c r="I18" s="8"/>
      <c r="J18" s="8"/>
      <c r="K18" s="8"/>
      <c r="L18" s="8"/>
      <c r="M18" s="8"/>
      <c r="N18" s="4"/>
      <c r="O18" s="4"/>
    </row>
    <row r="19" spans="2:15" ht="20.25" customHeight="1" thickBot="1" x14ac:dyDescent="0.35">
      <c r="B19" s="27"/>
      <c r="C19" s="27"/>
      <c r="D19" s="27"/>
      <c r="E19" s="27"/>
      <c r="F19" s="28" t="s">
        <v>33</v>
      </c>
      <c r="G19" s="29">
        <f>C12+D12+E12+F12+G12+C18</f>
        <v>0</v>
      </c>
      <c r="H19" s="8"/>
      <c r="I19" s="69" t="s">
        <v>37</v>
      </c>
      <c r="J19" s="70"/>
      <c r="K19" s="70"/>
      <c r="L19" s="70"/>
      <c r="M19" s="71"/>
      <c r="N19" s="4"/>
      <c r="O19" s="4"/>
    </row>
    <row r="20" spans="2:15" ht="20.25" customHeight="1" x14ac:dyDescent="0.3">
      <c r="B20" s="27"/>
      <c r="C20" s="27"/>
      <c r="D20" s="27"/>
      <c r="E20" s="27"/>
      <c r="F20" s="30"/>
      <c r="G20" s="31"/>
      <c r="H20" s="8"/>
      <c r="I20" s="72"/>
      <c r="J20" s="73"/>
      <c r="K20" s="73"/>
      <c r="L20" s="73"/>
      <c r="M20" s="74"/>
      <c r="N20" s="4"/>
      <c r="O20" s="4"/>
    </row>
    <row r="21" spans="2:15" x14ac:dyDescent="0.3">
      <c r="B21" s="91" t="s">
        <v>8</v>
      </c>
      <c r="C21" s="91"/>
      <c r="D21" s="91"/>
      <c r="E21" s="91"/>
      <c r="F21" s="91"/>
      <c r="G21" s="91"/>
      <c r="H21" s="8"/>
      <c r="I21" s="12" t="s">
        <v>9</v>
      </c>
      <c r="J21" s="13" t="s">
        <v>10</v>
      </c>
      <c r="K21" s="13" t="s">
        <v>11</v>
      </c>
      <c r="L21" s="13" t="s">
        <v>12</v>
      </c>
      <c r="M21" s="14" t="s">
        <v>13</v>
      </c>
      <c r="N21" s="4"/>
      <c r="O21" s="4"/>
    </row>
    <row r="22" spans="2:15" ht="15" customHeight="1" thickBot="1" x14ac:dyDescent="0.35">
      <c r="B22" s="91"/>
      <c r="C22" s="91"/>
      <c r="D22" s="91"/>
      <c r="E22" s="91"/>
      <c r="F22" s="91"/>
      <c r="G22" s="91"/>
      <c r="H22" s="8"/>
      <c r="I22" s="64">
        <f>0</f>
        <v>0</v>
      </c>
      <c r="J22" s="65">
        <f>0</f>
        <v>0</v>
      </c>
      <c r="K22" s="65">
        <f>0</f>
        <v>0</v>
      </c>
      <c r="L22" s="65">
        <f>0</f>
        <v>0</v>
      </c>
      <c r="M22" s="17">
        <f>C12+D12+E12+F12+G12+C18</f>
        <v>0</v>
      </c>
      <c r="N22" s="32"/>
      <c r="O22" s="4"/>
    </row>
    <row r="23" spans="2:15" ht="12.75" customHeight="1" thickBot="1" x14ac:dyDescent="0.35">
      <c r="B23" s="33"/>
      <c r="C23" s="33"/>
      <c r="D23" s="33"/>
      <c r="E23" s="33"/>
      <c r="F23" s="33"/>
      <c r="G23" s="33"/>
      <c r="H23" s="8"/>
      <c r="I23" s="67"/>
      <c r="J23" s="68"/>
      <c r="K23" s="68"/>
      <c r="L23" s="68"/>
      <c r="M23" s="68"/>
      <c r="N23" s="32"/>
      <c r="O23" s="4"/>
    </row>
    <row r="24" spans="2:15" x14ac:dyDescent="0.3">
      <c r="B24" s="34" t="s">
        <v>34</v>
      </c>
      <c r="C24" s="35" t="s">
        <v>9</v>
      </c>
      <c r="D24" s="35" t="s">
        <v>10</v>
      </c>
      <c r="E24" s="35" t="s">
        <v>11</v>
      </c>
      <c r="F24" s="35" t="s">
        <v>12</v>
      </c>
      <c r="G24" s="36" t="s">
        <v>13</v>
      </c>
      <c r="H24" s="8"/>
      <c r="I24" s="8"/>
      <c r="J24" s="8"/>
      <c r="K24" s="8"/>
      <c r="L24" s="8"/>
      <c r="M24" s="8"/>
      <c r="N24" s="4"/>
      <c r="O24" s="4"/>
    </row>
    <row r="25" spans="2:15" x14ac:dyDescent="0.3">
      <c r="B25" s="37" t="s">
        <v>21</v>
      </c>
      <c r="C25" s="38">
        <v>5.4999999999999997E-3</v>
      </c>
      <c r="D25" s="38">
        <v>2.4E-2</v>
      </c>
      <c r="E25" s="39">
        <v>1.2E-5</v>
      </c>
      <c r="F25" s="39">
        <v>7.0500000000000001E-4</v>
      </c>
      <c r="G25" s="40">
        <v>6.9999999999999999E-4</v>
      </c>
      <c r="H25" s="8"/>
      <c r="I25" s="8"/>
      <c r="J25" s="8"/>
      <c r="K25" s="8"/>
      <c r="L25" s="8"/>
      <c r="M25" s="8"/>
      <c r="N25" s="4"/>
      <c r="O25" s="4"/>
    </row>
    <row r="26" spans="2:15" ht="15" thickBot="1" x14ac:dyDescent="0.35">
      <c r="B26" s="5" t="s">
        <v>22</v>
      </c>
      <c r="C26" s="52">
        <v>6.6800000000000002E-3</v>
      </c>
      <c r="D26" s="41">
        <v>3.1E-2</v>
      </c>
      <c r="E26" s="42">
        <v>1.2E-5</v>
      </c>
      <c r="F26" s="53">
        <v>2.4700000000000001E-5</v>
      </c>
      <c r="G26" s="43">
        <v>2.2000000000000001E-3</v>
      </c>
      <c r="H26" s="8"/>
      <c r="I26" s="8"/>
      <c r="J26" s="8"/>
      <c r="K26" s="8"/>
      <c r="L26" s="8"/>
      <c r="M26" s="8"/>
      <c r="N26" s="4"/>
      <c r="O26" s="4"/>
    </row>
    <row r="27" spans="2:15" ht="7.2" customHeight="1" thickBot="1" x14ac:dyDescent="0.35">
      <c r="B27" s="44"/>
      <c r="C27" s="45"/>
      <c r="D27" s="45"/>
      <c r="E27" s="45"/>
      <c r="F27" s="45"/>
      <c r="G27" s="45"/>
      <c r="H27" s="8"/>
      <c r="I27" s="8"/>
      <c r="J27" s="8"/>
      <c r="K27" s="8"/>
      <c r="L27" s="8"/>
      <c r="M27" s="8"/>
      <c r="N27" s="4"/>
      <c r="O27" s="4"/>
    </row>
    <row r="28" spans="2:15" x14ac:dyDescent="0.3">
      <c r="B28" s="92" t="s">
        <v>19</v>
      </c>
      <c r="C28" s="93"/>
      <c r="D28" s="93"/>
      <c r="E28" s="93"/>
      <c r="F28" s="93"/>
      <c r="G28" s="94"/>
      <c r="H28" s="8"/>
      <c r="I28" s="8"/>
      <c r="J28" s="8"/>
      <c r="K28" s="8"/>
      <c r="L28" s="8"/>
      <c r="M28" s="8"/>
      <c r="N28" s="4"/>
      <c r="O28" s="4"/>
    </row>
    <row r="29" spans="2:15" x14ac:dyDescent="0.3">
      <c r="B29" s="102" t="s">
        <v>23</v>
      </c>
      <c r="C29" s="103"/>
      <c r="D29" s="103"/>
      <c r="E29" s="103"/>
      <c r="F29" s="103"/>
      <c r="G29" s="104"/>
      <c r="H29" s="8"/>
      <c r="I29" s="8"/>
      <c r="J29" s="8"/>
      <c r="K29" s="8"/>
      <c r="L29" s="8"/>
      <c r="M29" s="8"/>
      <c r="N29" s="4"/>
      <c r="O29" s="4"/>
    </row>
    <row r="30" spans="2:15" ht="15" thickBot="1" x14ac:dyDescent="0.35">
      <c r="B30" s="98" t="s">
        <v>28</v>
      </c>
      <c r="C30" s="99"/>
      <c r="D30" s="100" t="s">
        <v>29</v>
      </c>
      <c r="E30" s="100"/>
      <c r="F30" s="100" t="s">
        <v>30</v>
      </c>
      <c r="G30" s="101"/>
      <c r="H30" s="8"/>
      <c r="I30" s="8"/>
      <c r="J30" s="8"/>
      <c r="K30" s="8"/>
      <c r="L30" s="8"/>
      <c r="M30" s="8"/>
      <c r="N30" s="4"/>
      <c r="O30" s="4"/>
    </row>
    <row r="31" spans="2:15" x14ac:dyDescent="0.3">
      <c r="B31" s="46" t="s">
        <v>14</v>
      </c>
      <c r="C31" s="55"/>
      <c r="D31" s="22" t="s">
        <v>14</v>
      </c>
      <c r="E31" s="55"/>
      <c r="F31" s="22" t="s">
        <v>14</v>
      </c>
      <c r="G31" s="57"/>
      <c r="H31" s="8"/>
      <c r="I31" s="8"/>
      <c r="J31" s="8"/>
      <c r="K31" s="8"/>
      <c r="L31" s="8"/>
      <c r="M31" s="8"/>
      <c r="N31" s="4"/>
      <c r="O31" s="4"/>
    </row>
    <row r="32" spans="2:15" x14ac:dyDescent="0.3">
      <c r="B32" s="37" t="s">
        <v>27</v>
      </c>
      <c r="C32" s="56"/>
      <c r="D32" s="9" t="s">
        <v>27</v>
      </c>
      <c r="E32" s="56"/>
      <c r="F32" s="9" t="s">
        <v>27</v>
      </c>
      <c r="G32" s="58"/>
      <c r="H32" s="8"/>
      <c r="I32" s="8"/>
      <c r="J32" s="8"/>
      <c r="K32" s="8"/>
      <c r="L32" s="8"/>
      <c r="M32" s="8"/>
      <c r="N32" s="4"/>
      <c r="O32" s="4"/>
    </row>
    <row r="33" spans="2:15" x14ac:dyDescent="0.3">
      <c r="B33" s="37" t="s">
        <v>17</v>
      </c>
      <c r="C33" s="13" t="s">
        <v>9</v>
      </c>
      <c r="D33" s="13" t="s">
        <v>10</v>
      </c>
      <c r="E33" s="13" t="s">
        <v>11</v>
      </c>
      <c r="F33" s="13" t="s">
        <v>12</v>
      </c>
      <c r="G33" s="14" t="s">
        <v>13</v>
      </c>
      <c r="H33" s="8"/>
      <c r="I33" s="8"/>
      <c r="J33" s="8"/>
      <c r="K33" s="8"/>
      <c r="L33" s="8"/>
      <c r="M33" s="8"/>
      <c r="N33" s="4"/>
      <c r="O33" s="4"/>
    </row>
    <row r="34" spans="2:15" x14ac:dyDescent="0.3">
      <c r="B34" s="37" t="s">
        <v>24</v>
      </c>
      <c r="C34" s="47">
        <f>(C25*C31*C32)/2000</f>
        <v>0</v>
      </c>
      <c r="D34" s="47">
        <f>(D25*C31*C32)/2000</f>
        <v>0</v>
      </c>
      <c r="E34" s="47">
        <f>(E25*C31*C32)/2000</f>
        <v>0</v>
      </c>
      <c r="F34" s="47">
        <f>(F25*C31*C32)/2000</f>
        <v>0</v>
      </c>
      <c r="G34" s="48">
        <f>(G25*C31*C32)/2000</f>
        <v>0</v>
      </c>
      <c r="H34" s="8"/>
      <c r="I34" s="8"/>
      <c r="J34" s="8"/>
      <c r="K34" s="8"/>
      <c r="L34" s="8"/>
      <c r="M34" s="8"/>
      <c r="N34" s="4"/>
      <c r="O34" s="4"/>
    </row>
    <row r="35" spans="2:15" x14ac:dyDescent="0.3">
      <c r="B35" s="37" t="s">
        <v>25</v>
      </c>
      <c r="C35" s="47">
        <f>(C25*E31*E32)/2000</f>
        <v>0</v>
      </c>
      <c r="D35" s="47">
        <f>(D25*E31*E32)/2000</f>
        <v>0</v>
      </c>
      <c r="E35" s="47">
        <f>(E25*E31*E32)/2000</f>
        <v>0</v>
      </c>
      <c r="F35" s="47">
        <f>(F25*E31*E32)/2000</f>
        <v>0</v>
      </c>
      <c r="G35" s="48">
        <f>(G25*E31*E32)/2000</f>
        <v>0</v>
      </c>
      <c r="H35" s="8"/>
      <c r="I35" s="8"/>
      <c r="J35" s="8"/>
      <c r="K35" s="8"/>
      <c r="L35" s="8"/>
      <c r="M35" s="8"/>
      <c r="N35" s="4"/>
      <c r="O35" s="4"/>
    </row>
    <row r="36" spans="2:15" ht="15" thickBot="1" x14ac:dyDescent="0.35">
      <c r="B36" s="5" t="s">
        <v>26</v>
      </c>
      <c r="C36" s="16">
        <f>(C25*G31*G32)/2000</f>
        <v>0</v>
      </c>
      <c r="D36" s="16">
        <f>(D25*G31*G32)/2000</f>
        <v>0</v>
      </c>
      <c r="E36" s="16">
        <f>(E25*G31*G32)/2000</f>
        <v>0</v>
      </c>
      <c r="F36" s="16">
        <f>(F25*G31*G32)/2000</f>
        <v>0</v>
      </c>
      <c r="G36" s="61">
        <f>(G25*G31*G32)/2000</f>
        <v>0</v>
      </c>
      <c r="H36" s="62"/>
      <c r="I36" s="8"/>
      <c r="J36" s="8"/>
      <c r="K36" s="8"/>
      <c r="L36" s="8"/>
      <c r="M36" s="8"/>
      <c r="N36" s="4"/>
      <c r="O36" s="4"/>
    </row>
    <row r="37" spans="2:15" ht="7.2" customHeight="1" thickBot="1" x14ac:dyDescent="0.35">
      <c r="B37" s="8"/>
      <c r="C37" s="21"/>
      <c r="D37" s="8"/>
      <c r="E37" s="8"/>
      <c r="F37" s="8"/>
      <c r="G37" s="8"/>
      <c r="H37" s="8"/>
      <c r="I37" s="8"/>
      <c r="J37" s="8"/>
      <c r="K37" s="8"/>
      <c r="L37" s="8"/>
      <c r="M37" s="8"/>
      <c r="N37" s="4"/>
      <c r="O37" s="4"/>
    </row>
    <row r="38" spans="2:15" x14ac:dyDescent="0.3">
      <c r="B38" s="83" t="s">
        <v>31</v>
      </c>
      <c r="C38" s="84"/>
      <c r="D38" s="84"/>
      <c r="E38" s="84"/>
      <c r="F38" s="84"/>
      <c r="G38" s="85"/>
      <c r="H38" s="8"/>
      <c r="I38" s="8"/>
      <c r="J38" s="8"/>
      <c r="K38" s="8"/>
      <c r="L38" s="8"/>
      <c r="M38" s="8"/>
      <c r="N38" s="4"/>
      <c r="O38" s="4"/>
    </row>
    <row r="39" spans="2:15" x14ac:dyDescent="0.3">
      <c r="B39" s="86" t="s">
        <v>28</v>
      </c>
      <c r="C39" s="87"/>
      <c r="D39" s="88" t="s">
        <v>29</v>
      </c>
      <c r="E39" s="88"/>
      <c r="F39" s="88" t="s">
        <v>30</v>
      </c>
      <c r="G39" s="89"/>
      <c r="H39" s="8"/>
      <c r="I39" s="8"/>
      <c r="J39" s="8"/>
      <c r="K39" s="8"/>
      <c r="L39" s="8"/>
      <c r="M39" s="8"/>
      <c r="N39" s="4"/>
      <c r="O39" s="4"/>
    </row>
    <row r="40" spans="2:15" x14ac:dyDescent="0.3">
      <c r="B40" s="37" t="s">
        <v>14</v>
      </c>
      <c r="C40" s="56"/>
      <c r="D40" s="9" t="s">
        <v>14</v>
      </c>
      <c r="E40" s="56"/>
      <c r="F40" s="9" t="s">
        <v>14</v>
      </c>
      <c r="G40" s="59"/>
      <c r="H40" s="8"/>
      <c r="I40" s="8"/>
      <c r="J40" s="8"/>
      <c r="K40" s="8"/>
      <c r="L40" s="8"/>
      <c r="M40" s="8"/>
      <c r="N40" s="4"/>
      <c r="O40" s="4"/>
    </row>
    <row r="41" spans="2:15" x14ac:dyDescent="0.3">
      <c r="B41" s="37" t="s">
        <v>27</v>
      </c>
      <c r="C41" s="56"/>
      <c r="D41" s="9" t="s">
        <v>27</v>
      </c>
      <c r="E41" s="56"/>
      <c r="F41" s="9" t="s">
        <v>27</v>
      </c>
      <c r="G41" s="59"/>
      <c r="H41" s="8"/>
      <c r="I41" s="8"/>
      <c r="J41" s="8"/>
      <c r="K41" s="8"/>
      <c r="L41" s="8"/>
      <c r="M41" s="8"/>
      <c r="N41" s="4"/>
      <c r="O41" s="4"/>
    </row>
    <row r="42" spans="2:15" x14ac:dyDescent="0.3">
      <c r="B42" s="49" t="s">
        <v>17</v>
      </c>
      <c r="C42" s="50" t="s">
        <v>9</v>
      </c>
      <c r="D42" s="50" t="s">
        <v>10</v>
      </c>
      <c r="E42" s="50" t="s">
        <v>11</v>
      </c>
      <c r="F42" s="50" t="s">
        <v>12</v>
      </c>
      <c r="G42" s="51" t="s">
        <v>13</v>
      </c>
      <c r="H42" s="8"/>
      <c r="I42" s="8"/>
      <c r="J42" s="8"/>
      <c r="K42" s="8"/>
      <c r="L42" s="8"/>
      <c r="M42" s="8"/>
      <c r="N42" s="4"/>
      <c r="O42" s="4"/>
    </row>
    <row r="43" spans="2:15" x14ac:dyDescent="0.3">
      <c r="B43" s="37" t="s">
        <v>24</v>
      </c>
      <c r="C43" s="47">
        <f>(C26*C40*C41)/2000</f>
        <v>0</v>
      </c>
      <c r="D43" s="47">
        <f>(D26*C40*C41)/2000</f>
        <v>0</v>
      </c>
      <c r="E43" s="47">
        <f>(E26*C40*C41)/2000</f>
        <v>0</v>
      </c>
      <c r="F43" s="47">
        <f>(F26*C40*C41)/2000</f>
        <v>0</v>
      </c>
      <c r="G43" s="48">
        <f>(G26*C40*C41)/2000</f>
        <v>0</v>
      </c>
      <c r="H43" s="8"/>
      <c r="I43" s="8"/>
      <c r="J43" s="8"/>
      <c r="K43" s="8"/>
      <c r="L43" s="8"/>
      <c r="M43" s="8"/>
      <c r="N43" s="4"/>
      <c r="O43" s="4"/>
    </row>
    <row r="44" spans="2:15" x14ac:dyDescent="0.3">
      <c r="B44" s="37" t="s">
        <v>25</v>
      </c>
      <c r="C44" s="47">
        <f>(C26*E40*E41)/2000</f>
        <v>0</v>
      </c>
      <c r="D44" s="47">
        <f>(D26*E40*E41)/2000</f>
        <v>0</v>
      </c>
      <c r="E44" s="47">
        <f>(E26*E40*E41)/2000</f>
        <v>0</v>
      </c>
      <c r="F44" s="47">
        <f>(F26*E40*E41)/2000</f>
        <v>0</v>
      </c>
      <c r="G44" s="63">
        <f>(G26*E40*E41)/2000</f>
        <v>0</v>
      </c>
      <c r="H44" s="62"/>
      <c r="I44" s="8"/>
      <c r="J44" s="8"/>
      <c r="K44" s="8"/>
      <c r="L44" s="8"/>
      <c r="M44" s="8"/>
      <c r="N44" s="4"/>
      <c r="O44" s="4"/>
    </row>
    <row r="45" spans="2:15" ht="15" thickBot="1" x14ac:dyDescent="0.35">
      <c r="B45" s="5" t="s">
        <v>26</v>
      </c>
      <c r="C45" s="16">
        <f>(C26*G40*G41)/2000</f>
        <v>0</v>
      </c>
      <c r="D45" s="16">
        <f>(D26*G40*G41)/2000</f>
        <v>0</v>
      </c>
      <c r="E45" s="16">
        <f>(E26*G40*G41)/2000</f>
        <v>0</v>
      </c>
      <c r="F45" s="16">
        <f>(F26*G40*G41)/2000</f>
        <v>0</v>
      </c>
      <c r="G45" s="61">
        <f>(G26*G40*G41)/2000</f>
        <v>0</v>
      </c>
      <c r="H45" s="62"/>
      <c r="I45" s="8"/>
      <c r="J45" s="8"/>
      <c r="K45" s="8"/>
      <c r="L45" s="8"/>
      <c r="M45" s="8"/>
      <c r="N45" s="4"/>
      <c r="O45" s="4"/>
    </row>
    <row r="46" spans="2:15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4"/>
      <c r="O46" s="4"/>
    </row>
  </sheetData>
  <mergeCells count="20">
    <mergeCell ref="B38:G38"/>
    <mergeCell ref="B39:C39"/>
    <mergeCell ref="D39:E39"/>
    <mergeCell ref="F39:G39"/>
    <mergeCell ref="B4:G4"/>
    <mergeCell ref="B21:G22"/>
    <mergeCell ref="B10:G10"/>
    <mergeCell ref="B28:G28"/>
    <mergeCell ref="B17:G17"/>
    <mergeCell ref="B30:C30"/>
    <mergeCell ref="D30:E30"/>
    <mergeCell ref="F30:G30"/>
    <mergeCell ref="B29:G29"/>
    <mergeCell ref="I17:M17"/>
    <mergeCell ref="I19:M20"/>
    <mergeCell ref="I23:M23"/>
    <mergeCell ref="B1:G2"/>
    <mergeCell ref="I6:M6"/>
    <mergeCell ref="I8:M8"/>
    <mergeCell ref="I13:M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Nipataruedi, Nattinee</cp:lastModifiedBy>
  <dcterms:created xsi:type="dcterms:W3CDTF">2015-11-10T20:51:41Z</dcterms:created>
  <dcterms:modified xsi:type="dcterms:W3CDTF">2023-03-21T16:29:17Z</dcterms:modified>
</cp:coreProperties>
</file>